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jouslaskenta" sheetId="1" state="visible" r:id="rId1"/>
    <sheet xmlns:r="http://schemas.openxmlformats.org/officeDocument/2006/relationships" name="Eräkoot" sheetId="2" state="visible" r:id="rId2"/>
    <sheet xmlns:r="http://schemas.openxmlformats.org/officeDocument/2006/relationships"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#,##0.00&quot; €&quot;"/>
    <numFmt numFmtId="166" formatCode="0.0&quot; %&quot;"/>
    <numFmt numFmtId="167" formatCode="#,##0.000&quot; €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66666"/>
      <sz val="10"/>
    </font>
    <font>
      <name val="Calibri"/>
      <b val="1"/>
      <color rgb="00102442"/>
      <sz val="12"/>
    </font>
    <font>
      <name val="Calibri"/>
      <color rgb="000000FF"/>
      <sz val="11"/>
    </font>
    <font>
      <name val="Calibri"/>
      <color rgb="00000000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102442"/>
      </patternFill>
    </fill>
    <fill>
      <patternFill patternType="solid">
        <fgColor rgb="00E8EEF8"/>
      </patternFill>
    </fill>
    <fill>
      <patternFill patternType="solid">
        <fgColor rgb="00FFF8DC"/>
      </patternFill>
    </fill>
    <fill>
      <patternFill patternType="solid">
        <fgColor rgb="00E6F4EA"/>
      </patternFill>
    </fill>
  </fills>
  <borders count="2">
    <border>
      <left/>
      <right/>
      <top/>
      <bottom/>
      <diagonal/>
    </border>
    <border>
      <left style="thin">
        <color rgb="00C8D1E0"/>
      </left>
      <right style="thin">
        <color rgb="00C8D1E0"/>
      </right>
      <top style="thin">
        <color rgb="00C8D1E0"/>
      </top>
      <bottom style="thin">
        <color rgb="00C8D1E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/>
    </xf>
    <xf numFmtId="0" fontId="3" fillId="3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horizontal="right"/>
    </xf>
    <xf numFmtId="0" fontId="2" fillId="0" borderId="0" pivotButton="0" quotePrefix="0" xfId="0"/>
    <xf numFmtId="1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165" fontId="5" fillId="0" borderId="1" pivotButton="0" quotePrefix="0" xfId="0"/>
    <xf numFmtId="167" fontId="5" fillId="0" borderId="1" pivotButton="0" quotePrefix="0" xfId="0"/>
    <xf numFmtId="0" fontId="6" fillId="5" borderId="0" pivotButton="0" quotePrefix="0" xfId="0"/>
    <xf numFmtId="165" fontId="6" fillId="5" borderId="1" pivotButton="0" quotePrefix="0" xfId="0"/>
    <xf numFmtId="166" fontId="5" fillId="0" borderId="1" pivotButton="0" quotePrefix="0" xfId="0"/>
    <xf numFmtId="0" fontId="1" fillId="2" borderId="0" pivotButton="0" quotePrefix="0" xfId="0"/>
    <xf numFmtId="0" fontId="6" fillId="3" borderId="1" applyAlignment="1" pivotButton="0" quotePrefix="0" xfId="0">
      <alignment horizontal="center" wrapText="1"/>
    </xf>
    <xf numFmtId="165" fontId="0" fillId="0" borderId="1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 ht="32" customHeight="1">
      <c r="A1" s="1" t="inlineStr">
        <is>
          <t>Tarjouslaskenta-pohja</t>
        </is>
      </c>
    </row>
    <row r="2" ht="30" customHeight="1">
      <c r="A2" s="2" t="inlineStr">
        <is>
          <t>Täytä keltaiset solut sinisellä tekstillä. Esimerkin luvut ovat kuvitteellisia (50 kappaleen konepajaosa). Laskentatapa ja ohje: cinterim.fi/tarjouslaskenta</t>
        </is>
      </c>
    </row>
    <row r="4">
      <c r="A4" s="3" t="inlineStr">
        <is>
          <t>1. Työ</t>
        </is>
      </c>
      <c r="B4" s="4" t="n"/>
      <c r="C4" s="4" t="n"/>
    </row>
    <row r="5">
      <c r="A5" t="inlineStr">
        <is>
          <t>Tuote tai työ</t>
        </is>
      </c>
      <c r="B5" s="5" t="inlineStr">
        <is>
          <t>Konepajaosa (esimerkki)</t>
        </is>
      </c>
      <c r="C5" s="6" t="inlineStr">
        <is>
          <t>Vapaa nimi, esim. piirustusnumero</t>
        </is>
      </c>
    </row>
    <row r="6">
      <c r="A6" t="inlineStr">
        <is>
          <t>Eräkoko (kpl)</t>
        </is>
      </c>
      <c r="B6" s="7" t="n">
        <v>50</v>
      </c>
      <c r="C6" s="6" t="inlineStr">
        <is>
          <t>Montako kappaletta tehdään yhdellä asetuksella</t>
        </is>
      </c>
    </row>
    <row r="8">
      <c r="A8" s="3" t="inlineStr">
        <is>
          <t>2. Työ ja kone (aika kappaletta kohti)</t>
        </is>
      </c>
      <c r="B8" s="4" t="n"/>
      <c r="C8" s="4" t="n"/>
    </row>
    <row r="9">
      <c r="A9" t="inlineStr">
        <is>
          <t>Koneaika (h/kpl)</t>
        </is>
      </c>
      <c r="B9" s="8" t="n">
        <v>0.15</v>
      </c>
      <c r="C9" s="6" t="inlineStr">
        <is>
          <t>Esim. 0,15 h = 9 min</t>
        </is>
      </c>
    </row>
    <row r="10">
      <c r="A10" t="inlineStr">
        <is>
          <t>Konetuntihinta (€/h)</t>
        </is>
      </c>
      <c r="B10" s="9" t="n">
        <v>62</v>
      </c>
      <c r="C10" s="6" t="inlineStr">
        <is>
          <t>Laskettu hinta: kone, käyttöaste, huolto, energia ja tila</t>
        </is>
      </c>
    </row>
    <row r="11">
      <c r="A11" t="inlineStr">
        <is>
          <t>Tuntityö (h/kpl)</t>
        </is>
      </c>
      <c r="B11" s="8" t="n">
        <v>0.05</v>
      </c>
      <c r="C11" s="6" t="inlineStr">
        <is>
          <t>Esim. viimeistely tai asennus</t>
        </is>
      </c>
    </row>
    <row r="12">
      <c r="A12" t="inlineStr">
        <is>
          <t>Tuntityön hinta (€/h)</t>
        </is>
      </c>
      <c r="B12" s="9" t="n">
        <v>48</v>
      </c>
      <c r="C12" s="6" t="inlineStr">
        <is>
          <t>Laskettu työtuntikustannus, ei palkkaa sellaisenaan</t>
        </is>
      </c>
    </row>
    <row r="14">
      <c r="A14" s="3" t="inlineStr">
        <is>
          <t>3. Asetus (kerran erää kohti)</t>
        </is>
      </c>
      <c r="B14" s="4" t="n"/>
      <c r="C14" s="4" t="n"/>
    </row>
    <row r="15">
      <c r="A15" t="inlineStr">
        <is>
          <t>Asetusaika (h/erä)</t>
        </is>
      </c>
      <c r="B15" s="10" t="n">
        <v>1.5</v>
      </c>
      <c r="C15" s="6" t="inlineStr">
        <is>
          <t>Jaetaan eräkoolla, joten pieni erä on kappalehinnaltaan kallis</t>
        </is>
      </c>
    </row>
    <row r="16">
      <c r="A16" t="inlineStr">
        <is>
          <t>Asetuksen tuntihinta (€/h)</t>
        </is>
      </c>
      <c r="B16" s="9" t="n">
        <v>55</v>
      </c>
      <c r="C16" s="6" t="inlineStr"/>
    </row>
    <row r="18">
      <c r="A18" s="3" t="inlineStr">
        <is>
          <t>4. Materiaali ja muut kustannukset (€/kpl)</t>
        </is>
      </c>
      <c r="B18" s="4" t="n"/>
      <c r="C18" s="4" t="n"/>
    </row>
    <row r="19">
      <c r="A19" t="inlineStr">
        <is>
          <t>Materiaali (€/kpl)</t>
        </is>
      </c>
      <c r="B19" s="9" t="n">
        <v>5.2</v>
      </c>
      <c r="C19" s="6" t="inlineStr">
        <is>
          <t>Mittojen ja hinnan mukaan</t>
        </is>
      </c>
    </row>
    <row r="20">
      <c r="A20" t="inlineStr">
        <is>
          <t>Hukka (% materiaalista)</t>
        </is>
      </c>
      <c r="B20" s="11" t="n">
        <v>6</v>
      </c>
      <c r="C20" s="6" t="inlineStr">
        <is>
          <t>Leikkuuhukka, aloituskappaleet, romutus. Mittaa omasta toteumasta</t>
        </is>
      </c>
    </row>
    <row r="21">
      <c r="A21" t="inlineStr">
        <is>
          <t>Alihankinta (€/kpl)</t>
        </is>
      </c>
      <c r="B21" s="9" t="n">
        <v>0</v>
      </c>
      <c r="C21" s="6" t="inlineStr">
        <is>
          <t>Esim. pintakäsittely, ostopalvelu</t>
        </is>
      </c>
    </row>
    <row r="22">
      <c r="A22" t="inlineStr">
        <is>
          <t>Muut kustannukset (€/kpl)</t>
        </is>
      </c>
      <c r="B22" s="9" t="n">
        <v>0</v>
      </c>
      <c r="C22" s="6" t="inlineStr">
        <is>
          <t>Esim. pakkaus, kuljetus</t>
        </is>
      </c>
    </row>
    <row r="23">
      <c r="A23" t="inlineStr">
        <is>
          <t>Yleiskulut (€/kpl)</t>
        </is>
      </c>
      <c r="B23" s="9" t="n">
        <v>0</v>
      </c>
      <c r="C23" s="6" t="inlineStr">
        <is>
          <t>Vain jos yleiskulut eivät jo sisälly tunti- ja konetuntihintoihin</t>
        </is>
      </c>
    </row>
    <row r="25">
      <c r="A25" s="3" t="inlineStr">
        <is>
          <t>5. Tavoite</t>
        </is>
      </c>
      <c r="B25" s="4" t="n"/>
      <c r="C25" s="4" t="n"/>
    </row>
    <row r="26">
      <c r="A26" t="inlineStr">
        <is>
          <t>Tavoitekate (% myyntihinnasta)</t>
        </is>
      </c>
      <c r="B26" s="11" t="n">
        <v>25</v>
      </c>
      <c r="C26" s="6" t="inlineStr">
        <is>
          <t>Kate on osuus myyntihinnasta, ei kustannuslisä</t>
        </is>
      </c>
    </row>
    <row r="28">
      <c r="A28" s="3" t="inlineStr">
        <is>
          <t>Tulos (€/kpl)</t>
        </is>
      </c>
      <c r="B28" s="4" t="n"/>
      <c r="C28" s="4" t="n"/>
    </row>
    <row r="29">
      <c r="A29" t="inlineStr">
        <is>
          <t>Työ per kappale</t>
        </is>
      </c>
      <c r="B29" s="12">
        <f>B9*B10+B11*B12</f>
        <v/>
      </c>
      <c r="C29" s="6" t="inlineStr"/>
    </row>
    <row r="30">
      <c r="A30" t="inlineStr">
        <is>
          <t>Asetus per kappale</t>
        </is>
      </c>
      <c r="B30" s="12">
        <f>B15*B16/B6</f>
        <v/>
      </c>
      <c r="C30" s="6" t="inlineStr">
        <is>
          <t>Asetusaika × tuntihinta ÷ eräkoko</t>
        </is>
      </c>
    </row>
    <row r="31">
      <c r="A31" t="inlineStr">
        <is>
          <t>Materiaali</t>
        </is>
      </c>
      <c r="B31" s="12">
        <f>B19</f>
        <v/>
      </c>
      <c r="C31" s="6" t="inlineStr"/>
    </row>
    <row r="32">
      <c r="A32" t="inlineStr">
        <is>
          <t>Hukka</t>
        </is>
      </c>
      <c r="B32" s="13">
        <f>B19*B20/100</f>
        <v/>
      </c>
      <c r="C32" s="6" t="inlineStr"/>
    </row>
    <row r="33">
      <c r="A33" t="inlineStr">
        <is>
          <t>Alihankinta, muut kustannukset ja yleiskulut</t>
        </is>
      </c>
      <c r="B33" s="12">
        <f>B21+B22+B23</f>
        <v/>
      </c>
      <c r="C33" s="6" t="inlineStr"/>
    </row>
    <row r="34">
      <c r="A34" s="14" t="inlineStr">
        <is>
          <t>Omakustannus per kappale</t>
        </is>
      </c>
      <c r="B34" s="15">
        <f>B29+B30+B31+B32+B33</f>
        <v/>
      </c>
      <c r="C34" s="6" t="inlineStr"/>
    </row>
    <row r="35">
      <c r="A35" t="inlineStr">
        <is>
          <t>Kate per kappale</t>
        </is>
      </c>
      <c r="B35" s="12">
        <f>B36-B34</f>
        <v/>
      </c>
      <c r="C35" s="6" t="inlineStr"/>
    </row>
    <row r="36">
      <c r="A36" s="14" t="inlineStr">
        <is>
          <t>Myyntihinta per kappale</t>
        </is>
      </c>
      <c r="B36" s="15">
        <f>B34/(1-B26/100)</f>
        <v/>
      </c>
      <c r="C36" s="6" t="inlineStr">
        <is>
          <t>Omakustannus ÷ (1 − tavoitekate)</t>
        </is>
      </c>
    </row>
    <row r="38">
      <c r="A38" s="3" t="inlineStr">
        <is>
          <t>Koko erä</t>
        </is>
      </c>
      <c r="B38" s="4" t="n"/>
      <c r="C38" s="4" t="n"/>
    </row>
    <row r="39">
      <c r="A39" t="inlineStr">
        <is>
          <t>Erän omakustannus</t>
        </is>
      </c>
      <c r="B39" s="12">
        <f>B34*B6</f>
        <v/>
      </c>
      <c r="C39" s="6" t="inlineStr"/>
    </row>
    <row r="40">
      <c r="A40" s="14" t="inlineStr">
        <is>
          <t>Erän myyntihinta</t>
        </is>
      </c>
      <c r="B40" s="15">
        <f>B36*B6</f>
        <v/>
      </c>
      <c r="C40" s="6" t="inlineStr"/>
    </row>
    <row r="41">
      <c r="A41" t="inlineStr">
        <is>
          <t>Erän kate</t>
        </is>
      </c>
      <c r="B41" s="12">
        <f>B40-B39</f>
        <v/>
      </c>
      <c r="C41" s="6" t="inlineStr"/>
    </row>
    <row r="43">
      <c r="A43" s="3" t="inlineStr">
        <is>
          <t>Tarkistus: kustannuslisä ei ole kate</t>
        </is>
      </c>
      <c r="B43" s="4" t="n"/>
      <c r="C43" s="4" t="n"/>
    </row>
    <row r="44">
      <c r="A44" t="inlineStr">
        <is>
          <t>Hinta, jos kustannukseen lisätään sama prosentti</t>
        </is>
      </c>
      <c r="B44" s="12">
        <f>B34*(1+B26/100)</f>
        <v/>
      </c>
      <c r="C44" s="6" t="inlineStr">
        <is>
          <t>Kustannus × (1 + tavoite). Näin tehdään usein, mutta kate jää pienemmäksi</t>
        </is>
      </c>
    </row>
    <row r="45">
      <c r="A45" t="inlineStr">
        <is>
          <t>Todellinen kate tällä hinnalla</t>
        </is>
      </c>
      <c r="B45" s="16">
        <f>(B44-B34)/B44*100</f>
        <v/>
      </c>
      <c r="C45" s="6" t="inlineStr">
        <is>
          <t>Esim. 25 % lisä kustannukseen on vain 20 % kate myyntihinnasta</t>
        </is>
      </c>
    </row>
    <row r="46">
      <c r="A46" t="inlineStr">
        <is>
          <t>Hintaero kappaletta kohti</t>
        </is>
      </c>
      <c r="B46" s="12">
        <f>B36-B44</f>
        <v/>
      </c>
      <c r="C46" s="6" t="inlineStr"/>
    </row>
  </sheetData>
  <mergeCells count="2">
    <mergeCell ref="A1:C1"/>
    <mergeCell ref="A2:C2"/>
  </mergeCells>
  <dataValidations count="2">
    <dataValidation sqref="B26" showDropDown="0" showInputMessage="0" showErrorMessage="1" allowBlank="0" errorTitle="Tavoitekate" error="Anna kate väliltä 0–99,9 %." type="decimal" operator="between">
      <formula1>0</formula1>
      <formula2>99.9</formula2>
    </dataValidation>
    <dataValidation sqref="B6" showDropDown="0" showInputMessage="0" showErrorMessage="1" allowBlank="0" errorTitle="Eräkoko" error="Eräkoon pitää olla vähintään 1 kappale." type="whole" operator="greaterThanOrEqual">
      <formula1>1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24" customWidth="1" min="4" max="4"/>
    <col width="22" customWidth="1" min="5" max="5"/>
  </cols>
  <sheetData>
    <row r="1" ht="30" customHeight="1">
      <c r="A1" s="17" t="inlineStr">
        <is>
          <t>Eräkoon vaikutus hintaan</t>
        </is>
      </c>
    </row>
    <row r="2">
      <c r="A2" s="6" t="inlineStr">
        <is>
          <t>Sama työ, kone ja materiaali, eri eräkoko. Arvot päivittyvät välilehden Tarjouslaskenta syötteistä.</t>
        </is>
      </c>
    </row>
    <row r="4">
      <c r="A4" s="18" t="inlineStr">
        <is>
          <t>Eräkoko (kpl)</t>
        </is>
      </c>
      <c r="B4" s="18" t="inlineStr">
        <is>
          <t>Asetus €/kpl</t>
        </is>
      </c>
      <c r="C4" s="18" t="inlineStr">
        <is>
          <t>Omakustannus €/kpl</t>
        </is>
      </c>
      <c r="D4" s="18" t="inlineStr">
        <is>
          <t>Myyntihinta €/kpl</t>
        </is>
      </c>
      <c r="E4" s="18" t="inlineStr">
        <is>
          <t>Erän myyntihinta</t>
        </is>
      </c>
    </row>
    <row r="5">
      <c r="A5" s="7" t="n">
        <v>1</v>
      </c>
      <c r="B5" s="19">
        <f>Tarjouslaskenta!$B$15*Tarjouslaskenta!$B$16/A5</f>
        <v/>
      </c>
      <c r="C5" s="19">
        <f>Tarjouslaskenta!$B$29+B5+Tarjouslaskenta!$B$31+Tarjouslaskenta!$B$32+Tarjouslaskenta!$B$33</f>
        <v/>
      </c>
      <c r="D5" s="19">
        <f>C5/(1-Tarjouslaskenta!$B$26/100)</f>
        <v/>
      </c>
      <c r="E5" s="19">
        <f>D5*A5</f>
        <v/>
      </c>
    </row>
    <row r="6">
      <c r="A6" s="7" t="n">
        <v>5</v>
      </c>
      <c r="B6" s="19">
        <f>Tarjouslaskenta!$B$15*Tarjouslaskenta!$B$16/A6</f>
        <v/>
      </c>
      <c r="C6" s="19">
        <f>Tarjouslaskenta!$B$29+B6+Tarjouslaskenta!$B$31+Tarjouslaskenta!$B$32+Tarjouslaskenta!$B$33</f>
        <v/>
      </c>
      <c r="D6" s="19">
        <f>C6/(1-Tarjouslaskenta!$B$26/100)</f>
        <v/>
      </c>
      <c r="E6" s="19">
        <f>D6*A6</f>
        <v/>
      </c>
    </row>
    <row r="7">
      <c r="A7" s="7" t="n">
        <v>10</v>
      </c>
      <c r="B7" s="19">
        <f>Tarjouslaskenta!$B$15*Tarjouslaskenta!$B$16/A7</f>
        <v/>
      </c>
      <c r="C7" s="19">
        <f>Tarjouslaskenta!$B$29+B7+Tarjouslaskenta!$B$31+Tarjouslaskenta!$B$32+Tarjouslaskenta!$B$33</f>
        <v/>
      </c>
      <c r="D7" s="19">
        <f>C7/(1-Tarjouslaskenta!$B$26/100)</f>
        <v/>
      </c>
      <c r="E7" s="19">
        <f>D7*A7</f>
        <v/>
      </c>
    </row>
    <row r="8">
      <c r="A8" s="7" t="n">
        <v>25</v>
      </c>
      <c r="B8" s="19">
        <f>Tarjouslaskenta!$B$15*Tarjouslaskenta!$B$16/A8</f>
        <v/>
      </c>
      <c r="C8" s="19">
        <f>Tarjouslaskenta!$B$29+B8+Tarjouslaskenta!$B$31+Tarjouslaskenta!$B$32+Tarjouslaskenta!$B$33</f>
        <v/>
      </c>
      <c r="D8" s="19">
        <f>C8/(1-Tarjouslaskenta!$B$26/100)</f>
        <v/>
      </c>
      <c r="E8" s="19">
        <f>D8*A8</f>
        <v/>
      </c>
    </row>
    <row r="9">
      <c r="A9" s="7" t="n">
        <v>50</v>
      </c>
      <c r="B9" s="19">
        <f>Tarjouslaskenta!$B$15*Tarjouslaskenta!$B$16/A9</f>
        <v/>
      </c>
      <c r="C9" s="19">
        <f>Tarjouslaskenta!$B$29+B9+Tarjouslaskenta!$B$31+Tarjouslaskenta!$B$32+Tarjouslaskenta!$B$33</f>
        <v/>
      </c>
      <c r="D9" s="19">
        <f>C9/(1-Tarjouslaskenta!$B$26/100)</f>
        <v/>
      </c>
      <c r="E9" s="19">
        <f>D9*A9</f>
        <v/>
      </c>
    </row>
    <row r="10">
      <c r="A10" s="7" t="n">
        <v>100</v>
      </c>
      <c r="B10" s="19">
        <f>Tarjouslaskenta!$B$15*Tarjouslaskenta!$B$16/A10</f>
        <v/>
      </c>
      <c r="C10" s="19">
        <f>Tarjouslaskenta!$B$29+B10+Tarjouslaskenta!$B$31+Tarjouslaskenta!$B$32+Tarjouslaskenta!$B$33</f>
        <v/>
      </c>
      <c r="D10" s="19">
        <f>C10/(1-Tarjouslaskenta!$B$26/100)</f>
        <v/>
      </c>
      <c r="E10" s="19">
        <f>D10*A10</f>
        <v/>
      </c>
    </row>
    <row r="11">
      <c r="A11" s="7" t="n">
        <v>200</v>
      </c>
      <c r="B11" s="19">
        <f>Tarjouslaskenta!$B$15*Tarjouslaskenta!$B$16/A11</f>
        <v/>
      </c>
      <c r="C11" s="19">
        <f>Tarjouslaskenta!$B$29+B11+Tarjouslaskenta!$B$31+Tarjouslaskenta!$B$32+Tarjouslaskenta!$B$33</f>
        <v/>
      </c>
      <c r="D11" s="19">
        <f>C11/(1-Tarjouslaskenta!$B$26/100)</f>
        <v/>
      </c>
      <c r="E11" s="19">
        <f>D11*A11</f>
        <v/>
      </c>
    </row>
    <row r="12">
      <c r="A12" s="7" t="n">
        <v>500</v>
      </c>
      <c r="B12" s="19">
        <f>Tarjouslaskenta!$B$15*Tarjouslaskenta!$B$16/A12</f>
        <v/>
      </c>
      <c r="C12" s="19">
        <f>Tarjouslaskenta!$B$29+B12+Tarjouslaskenta!$B$31+Tarjouslaskenta!$B$32+Tarjouslaskenta!$B$33</f>
        <v/>
      </c>
      <c r="D12" s="19">
        <f>C12/(1-Tarjouslaskenta!$B$26/100)</f>
        <v/>
      </c>
      <c r="E12" s="19">
        <f>D12*A12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20" t="inlineStr">
        <is>
          <t>Näin käytät pohjaa</t>
        </is>
      </c>
    </row>
    <row r="2">
      <c r="A2" s="21" t="inlineStr">
        <is>
          <t>1. Avaa välilehti Tarjouslaskenta ja korvaa keltaiset esimerkkiarvot omilla luvuillasi (sininen teksti).</t>
        </is>
      </c>
    </row>
    <row r="3">
      <c r="A3" s="21" t="inlineStr">
        <is>
          <t>2. Syötä konetunti- ja tuntityön hinta laskettuina kustannuksina. Lue: cinterim.fi/oppaat/konetuntihinta ja cinterim.fi/oppaat/tyon-omakustannushinta</t>
        </is>
      </c>
    </row>
    <row r="4">
      <c r="A4" s="21" t="inlineStr">
        <is>
          <t>3. Syötä asetusaika erää kohti ja eräkoko. Asetus jaetaan eräkoolla, joten pienen erän kappalehinta nousee.</t>
        </is>
      </c>
    </row>
    <row r="5">
      <c r="A5" s="21" t="inlineStr">
        <is>
          <t>4. Syötä materiaali ja hukka. Hukka kuuluu materiaaliin, ei työhön. Lue: cinterim.fi/oppaat/materiaalihukka-tarjouksessa</t>
        </is>
      </c>
    </row>
    <row r="6">
      <c r="A6" s="21" t="inlineStr">
        <is>
          <t>5. Aseta tavoitekate prosentteina myyntihinnasta. Myyntihinta = omakustannus ÷ (1 − tavoitekate).</t>
        </is>
      </c>
    </row>
    <row r="7">
      <c r="A7" s="21" t="inlineStr">
        <is>
          <t>6. Katso välilehdeltä Eräkoot, miten hinta muuttuu eri eräkoilla ja tarjoa tarvittaessa useampi hinta.</t>
        </is>
      </c>
    </row>
    <row r="8">
      <c r="A8" s="21" t="inlineStr"/>
    </row>
    <row r="9">
      <c r="A9" s="22" t="inlineStr">
        <is>
          <t>Rajoitukset</t>
        </is>
      </c>
    </row>
    <row r="10">
      <c r="A10" s="21" t="inlineStr">
        <is>
          <t>Pohja laskee yhden tuotteen tai työn hinnan. Se ei säilytä tarjousversioita, ei siirrä arviota tilaukselle eikä vertaa toteumaa tarjoukseen.</t>
        </is>
      </c>
    </row>
    <row r="11">
      <c r="A11" s="21" t="inlineStr">
        <is>
          <t>Esimerkin luvut ovat kuvitteellisia. Tarkista konetuntihinta, yleiskulut ja hukka omasta toteumastasi.</t>
        </is>
      </c>
    </row>
    <row r="12">
      <c r="A12" s="21" t="inlineStr">
        <is>
          <t>Kun tarjouksia on paljon tai haluat verrata toteumaa arvioon, tarjouslaskentaohjelmisto säästää työtä: cinterim.fi/tarjouslaskentaohjelmisto</t>
        </is>
      </c>
    </row>
    <row r="13">
      <c r="A13" s="21" t="inlineStr"/>
    </row>
    <row r="14">
      <c r="A14" s="2" t="inlineStr">
        <is>
          <t>Tekijä: Kari Luttinen, C-Interim Tmi. Vapaasti käytettävissä omaan laskentaan. Lisää: cinterim.fi/tarjouslaskenta</t>
        </is>
      </c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Kari Luttinen, C-Interim Tmi</dc:creator>
  <dc:title xmlns:dc="http://purl.org/dc/elements/1.1/">Tarjouslaskenta-pohja</dc:title>
  <dc:description xmlns:dc="http://purl.org/dc/elements/1.1/">Ilmainen tarjouslaskenta-pohja: omakustannus, tavoitekate ja eräkoon vaikutus. cinterim.fi/tarjouslaskenta</dc:description>
  <dcterms:created xmlns:dcterms="http://purl.org/dc/terms/" xmlns:xsi="http://www.w3.org/2001/XMLSchema-instance" xsi:type="dcterms:W3CDTF">2026-10-28T15:34:27Z</dcterms:created>
  <dcterms:modified xmlns:dcterms="http://purl.org/dc/terms/" xmlns:xsi="http://www.w3.org/2001/XMLSchema-instance" xsi:type="dcterms:W3CDTF">2026-10-28T15:34:27Z</dcterms:modified>
</cp:coreProperties>
</file>